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siness_Cas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<sst xmlns="http://schemas.openxmlformats.org/spreadsheetml/2006/main" count="48" uniqueCount="46">
  <si>
    <t xml:space="preserve">AskData – Business Case</t>
  </si>
  <si>
    <t xml:space="preserve">Illustrative assumptions for a fictional company. Blue = input, black = formula. Change inputs to test the case.</t>
  </si>
  <si>
    <t xml:space="preserve">Assumption</t>
  </si>
  <si>
    <t xml:space="preserve">Value</t>
  </si>
  <si>
    <t xml:space="preserve">Unit</t>
  </si>
  <si>
    <t xml:space="preserve">Note</t>
  </si>
  <si>
    <t xml:space="preserve">Business users with access</t>
  </si>
  <si>
    <t xml:space="preserve">users</t>
  </si>
  <si>
    <t xml:space="preserve">Ops, product, finance, sales leaders</t>
  </si>
  <si>
    <t xml:space="preserve">Data questions per user per month</t>
  </si>
  <si>
    <t xml:space="preserve">questions</t>
  </si>
  <si>
    <t xml:space="preserve">From analyst ticket history (assumed)</t>
  </si>
  <si>
    <t xml:space="preserve">Share of questions AskData can answer</t>
  </si>
  <si>
    <t xml:space="preserve">%</t>
  </si>
  <si>
    <t xml:space="preserve">Coverage of 11 governed metrics</t>
  </si>
  <si>
    <t xml:space="preserve">Adoption (active users)</t>
  </si>
  <si>
    <t xml:space="preserve">Key assumption</t>
  </si>
  <si>
    <t xml:space="preserve">Analyst time per ad-hoc request</t>
  </si>
  <si>
    <t xml:space="preserve">hours</t>
  </si>
  <si>
    <t xml:space="preserve">Intake, query, QA, reply</t>
  </si>
  <si>
    <t xml:space="preserve">Analyst loaded hourly cost</t>
  </si>
  <si>
    <t xml:space="preserve">$/hour</t>
  </si>
  <si>
    <t xml:space="preserve">Salary + benefits</t>
  </si>
  <si>
    <t xml:space="preserve">LLM + compute cost per question</t>
  </si>
  <si>
    <t xml:space="preserve">$/question</t>
  </si>
  <si>
    <t xml:space="preserve">Small JSON prompts, temperature 0</t>
  </si>
  <si>
    <t xml:space="preserve">Platform hosting per month</t>
  </si>
  <si>
    <t xml:space="preserve">$/month</t>
  </si>
  <si>
    <t xml:space="preserve">Semantic layer, logging, app</t>
  </si>
  <si>
    <t xml:space="preserve">One-time build cost</t>
  </si>
  <si>
    <t xml:space="preserve">$</t>
  </si>
  <si>
    <t xml:space="preserve">Eng + PM + eval set</t>
  </si>
  <si>
    <t xml:space="preserve">Annual maintenance &amp; evaluation</t>
  </si>
  <si>
    <t xml:space="preserve">$/year</t>
  </si>
  <si>
    <t xml:space="preserve">Golden-set upkeep, model updates</t>
  </si>
  <si>
    <t xml:space="preserve">Output</t>
  </si>
  <si>
    <t xml:space="preserve">Questions answered by AskData / month</t>
  </si>
  <si>
    <t xml:space="preserve">Analyst hours saved / year</t>
  </si>
  <si>
    <t xml:space="preserve">Annual analyst cost avoided</t>
  </si>
  <si>
    <t xml:space="preserve">Annual run cost (LLM + hosting + maintenance)</t>
  </si>
  <si>
    <t xml:space="preserve">Net annual benefit</t>
  </si>
  <si>
    <t xml:space="preserve">Year-1 ROI (after build cost)</t>
  </si>
  <si>
    <t xml:space="preserve">Payback period (months)</t>
  </si>
  <si>
    <t xml:space="preserve">Cost per answered question</t>
  </si>
  <si>
    <t xml:space="preserve">Sensitivity: Year-1 net benefit after build cost</t>
  </si>
  <si>
    <t xml:space="preserve">Adoption ↓ / Coverage →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</si>
</sst>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0.0%;\(0.0%\);\-"/>
    <numFmt numFmtId="167" formatCode="0.00"/>
    <numFmt numFmtId="168" formatCode="\$#,##0;&quot;($&quot;#,##0\);\-"/>
    <numFmt numFmtId="169" formatCode="\$#,##0.00"/>
    <numFmt numFmtId="170" formatCode="#,##0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B1F3A"/>
      <name val="Arial"/>
      <family val="0"/>
      <charset val="1"/>
    </font>
    <font>
      <b val="true"/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F3A"/>
        <bgColor rgb="FF0033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B1F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s">
        <v>6</v>
      </c>
      <c r="B5" s="5" t="n">
        <v>150</v>
      </c>
      <c r="C5" s="6" t="s">
        <v>7</v>
      </c>
      <c r="D5" s="2" t="s">
        <v>8</v>
      </c>
    </row>
    <row r="6" customFormat="false" ht="15" hidden="false" customHeight="false" outlineLevel="0" collapsed="false">
      <c r="A6" s="4" t="s">
        <v>9</v>
      </c>
      <c r="B6" s="5" t="n">
        <v>6</v>
      </c>
      <c r="C6" s="6" t="s">
        <v>10</v>
      </c>
      <c r="D6" s="2" t="s">
        <v>11</v>
      </c>
    </row>
    <row r="7" customFormat="false" ht="15" hidden="false" customHeight="false" outlineLevel="0" collapsed="false">
      <c r="A7" s="4" t="s">
        <v>12</v>
      </c>
      <c r="B7" s="7" t="n">
        <v>0.6</v>
      </c>
      <c r="C7" s="6" t="s">
        <v>13</v>
      </c>
      <c r="D7" s="2" t="s">
        <v>14</v>
      </c>
    </row>
    <row r="8" customFormat="false" ht="15" hidden="false" customHeight="false" outlineLevel="0" collapsed="false">
      <c r="A8" s="4" t="s">
        <v>15</v>
      </c>
      <c r="B8" s="7" t="n">
        <v>0.7</v>
      </c>
      <c r="C8" s="6" t="s">
        <v>13</v>
      </c>
      <c r="D8" s="2" t="s">
        <v>16</v>
      </c>
    </row>
    <row r="9" customFormat="false" ht="15" hidden="false" customHeight="false" outlineLevel="0" collapsed="false">
      <c r="A9" s="4" t="s">
        <v>17</v>
      </c>
      <c r="B9" s="8" t="n">
        <v>0.75</v>
      </c>
      <c r="C9" s="6" t="s">
        <v>18</v>
      </c>
      <c r="D9" s="2" t="s">
        <v>19</v>
      </c>
    </row>
    <row r="10" customFormat="false" ht="15" hidden="false" customHeight="false" outlineLevel="0" collapsed="false">
      <c r="A10" s="4" t="s">
        <v>20</v>
      </c>
      <c r="B10" s="9" t="n">
        <v>70</v>
      </c>
      <c r="C10" s="6" t="s">
        <v>21</v>
      </c>
      <c r="D10" s="2" t="s">
        <v>22</v>
      </c>
    </row>
    <row r="11" customFormat="false" ht="15" hidden="false" customHeight="false" outlineLevel="0" collapsed="false">
      <c r="A11" s="4" t="s">
        <v>23</v>
      </c>
      <c r="B11" s="10" t="n">
        <v>0.03</v>
      </c>
      <c r="C11" s="6" t="s">
        <v>24</v>
      </c>
      <c r="D11" s="2" t="s">
        <v>25</v>
      </c>
    </row>
    <row r="12" customFormat="false" ht="15" hidden="false" customHeight="false" outlineLevel="0" collapsed="false">
      <c r="A12" s="4" t="s">
        <v>26</v>
      </c>
      <c r="B12" s="9" t="n">
        <v>1000</v>
      </c>
      <c r="C12" s="6" t="s">
        <v>27</v>
      </c>
      <c r="D12" s="2" t="s">
        <v>28</v>
      </c>
    </row>
    <row r="13" customFormat="false" ht="15" hidden="false" customHeight="false" outlineLevel="0" collapsed="false">
      <c r="A13" s="4" t="s">
        <v>29</v>
      </c>
      <c r="B13" s="9" t="n">
        <v>90000</v>
      </c>
      <c r="C13" s="6" t="s">
        <v>30</v>
      </c>
      <c r="D13" s="2" t="s">
        <v>31</v>
      </c>
    </row>
    <row r="14" customFormat="false" ht="15" hidden="false" customHeight="false" outlineLevel="0" collapsed="false">
      <c r="A14" s="4" t="s">
        <v>32</v>
      </c>
      <c r="B14" s="9" t="n">
        <v>30000</v>
      </c>
      <c r="C14" s="6" t="s">
        <v>33</v>
      </c>
      <c r="D14" s="2" t="s">
        <v>34</v>
      </c>
    </row>
    <row r="16" customFormat="false" ht="15" hidden="false" customHeight="false" outlineLevel="0" collapsed="false">
      <c r="A16" s="3" t="s">
        <v>35</v>
      </c>
      <c r="B16" s="3" t="s">
        <v>3</v>
      </c>
      <c r="C16" s="3"/>
      <c r="D16" s="3"/>
    </row>
    <row r="17" customFormat="false" ht="15" hidden="false" customHeight="false" outlineLevel="0" collapsed="false">
      <c r="A17" s="4" t="s">
        <v>36</v>
      </c>
      <c r="B17" s="11" t="n">
        <f aca="false">B5*B6*B7*B8</f>
        <v>378</v>
      </c>
    </row>
    <row r="18" customFormat="false" ht="15" hidden="false" customHeight="false" outlineLevel="0" collapsed="false">
      <c r="A18" s="4" t="s">
        <v>37</v>
      </c>
      <c r="B18" s="12" t="n">
        <f aca="false">B17*B9*12</f>
        <v>3402</v>
      </c>
    </row>
    <row r="19" customFormat="false" ht="15" hidden="false" customHeight="false" outlineLevel="0" collapsed="false">
      <c r="A19" s="4" t="s">
        <v>38</v>
      </c>
      <c r="B19" s="13" t="n">
        <f aca="false">B18*B10</f>
        <v>238140</v>
      </c>
    </row>
    <row r="20" customFormat="false" ht="15" hidden="false" customHeight="false" outlineLevel="0" collapsed="false">
      <c r="A20" s="4" t="s">
        <v>39</v>
      </c>
      <c r="B20" s="13" t="n">
        <f aca="false">B17*12*B11+B12*12+B14</f>
        <v>42136.08</v>
      </c>
    </row>
    <row r="21" customFormat="false" ht="15" hidden="false" customHeight="false" outlineLevel="0" collapsed="false">
      <c r="A21" s="14" t="s">
        <v>40</v>
      </c>
      <c r="B21" s="15" t="n">
        <f aca="false">B19-B20</f>
        <v>196003.92</v>
      </c>
    </row>
    <row r="22" customFormat="false" ht="15" hidden="false" customHeight="false" outlineLevel="0" collapsed="false">
      <c r="A22" s="14" t="s">
        <v>41</v>
      </c>
      <c r="B22" s="16" t="n">
        <f aca="false">IF(B13+B20=0,0,(B19-B20-B13)/(B13+B20))</f>
        <v>0.80223297073744</v>
      </c>
    </row>
    <row r="23" customFormat="false" ht="15" hidden="false" customHeight="false" outlineLevel="0" collapsed="false">
      <c r="A23" s="4" t="s">
        <v>42</v>
      </c>
      <c r="B23" s="17" t="n">
        <f aca="false">IF(B21&lt;=0,0,B13/(B21/12))</f>
        <v>5.51009387975506</v>
      </c>
    </row>
    <row r="24" customFormat="false" ht="15" hidden="false" customHeight="false" outlineLevel="0" collapsed="false">
      <c r="A24" s="4" t="s">
        <v>43</v>
      </c>
      <c r="B24" s="18" t="n">
        <f aca="false">IF(B17=0,0,B20/(B17*12))</f>
        <v>9.28925925925926</v>
      </c>
    </row>
    <row r="27" customFormat="false" ht="15" hidden="false" customHeight="false" outlineLevel="0" collapsed="false">
      <c r="A27" s="19" t="s">
        <v>44</v>
      </c>
    </row>
    <row r="28" customFormat="false" ht="15" hidden="false" customHeight="false" outlineLevel="0" collapsed="false">
      <c r="A28" s="14" t="s">
        <v>45</v>
      </c>
      <c r="B28" s="20" t="n">
        <v>0.4</v>
      </c>
      <c r="C28" s="20" t="n">
        <v>0.6</v>
      </c>
      <c r="D28" s="20" t="n">
        <v>0.8</v>
      </c>
    </row>
    <row r="29" customFormat="false" ht="15" hidden="false" customHeight="false" outlineLevel="0" collapsed="false">
      <c r="A29" s="20" t="n">
        <v>0.3</v>
      </c>
      <c r="B29" s="21" t="n">
        <f aca="false">($B$5*$B$6*B$28*$A29)*12*$B$9*$B$10-(($B$5*$B$6*B$28*$A29)*12*$B$11+$B$12*12+$B$14)-$B$13</f>
        <v>-63998.88</v>
      </c>
      <c r="C29" s="21" t="n">
        <f aca="false">($B$5*$B$6*C$28*$A29)*12*$B$9*$B$10-(($B$5*$B$6*C$28*$A29)*12*$B$11+$B$12*12+$B$14)-$B$13</f>
        <v>-29998.32</v>
      </c>
      <c r="D29" s="21" t="n">
        <f aca="false">($B$5*$B$6*D$28*$A29)*12*$B$9*$B$10-(($B$5*$B$6*D$28*$A29)*12*$B$11+$B$12*12+$B$14)-$B$13</f>
        <v>4002.23999999999</v>
      </c>
    </row>
    <row r="30" customFormat="false" ht="15" hidden="false" customHeight="false" outlineLevel="0" collapsed="false">
      <c r="A30" s="20" t="n">
        <v>0.5</v>
      </c>
      <c r="B30" s="21" t="n">
        <f aca="false">($B$5*$B$6*B$28*$A30)*12*$B$9*$B$10-(($B$5*$B$6*B$28*$A30)*12*$B$11+$B$12*12+$B$14)-$B$13</f>
        <v>-18664.8</v>
      </c>
      <c r="C30" s="21" t="n">
        <f aca="false">($B$5*$B$6*C$28*$A30)*12*$B$9*$B$10-(($B$5*$B$6*C$28*$A30)*12*$B$11+$B$12*12+$B$14)-$B$13</f>
        <v>38002.8</v>
      </c>
      <c r="D30" s="21" t="n">
        <f aca="false">($B$5*$B$6*D$28*$A30)*12*$B$9*$B$10-(($B$5*$B$6*D$28*$A30)*12*$B$11+$B$12*12+$B$14)-$B$13</f>
        <v>94670.4</v>
      </c>
    </row>
    <row r="31" customFormat="false" ht="15" hidden="false" customHeight="false" outlineLevel="0" collapsed="false">
      <c r="A31" s="20" t="n">
        <v>0.7</v>
      </c>
      <c r="B31" s="21" t="n">
        <f aca="false">($B$5*$B$6*B$28*$A31)*12*$B$9*$B$10-(($B$5*$B$6*B$28*$A31)*12*$B$11+$B$12*12+$B$14)-$B$13</f>
        <v>26669.28</v>
      </c>
      <c r="C31" s="21" t="n">
        <f aca="false">($B$5*$B$6*C$28*$A31)*12*$B$9*$B$10-(($B$5*$B$6*C$28*$A31)*12*$B$11+$B$12*12+$B$14)-$B$13</f>
        <v>106003.92</v>
      </c>
      <c r="D31" s="21" t="n">
        <f aca="false">($B$5*$B$6*D$28*$A31)*12*$B$9*$B$10-(($B$5*$B$6*D$28*$A31)*12*$B$11+$B$12*12+$B$14)-$B$13</f>
        <v>185338.56</v>
      </c>
    </row>
    <row r="32" customFormat="false" ht="15" hidden="false" customHeight="false" outlineLevel="0" collapsed="false">
      <c r="A32" s="20" t="n">
        <v>0.9</v>
      </c>
      <c r="B32" s="21" t="n">
        <f aca="false">($B$5*$B$6*B$28*$A32)*12*$B$9*$B$10-(($B$5*$B$6*B$28*$A32)*12*$B$11+$B$12*12+$B$14)-$B$13</f>
        <v>72003.36</v>
      </c>
      <c r="C32" s="21" t="n">
        <f aca="false">($B$5*$B$6*C$28*$A32)*12*$B$9*$B$10-(($B$5*$B$6*C$28*$A32)*12*$B$11+$B$12*12+$B$14)-$B$13</f>
        <v>174005.04</v>
      </c>
      <c r="D32" s="21" t="n">
        <f aca="false">($B$5*$B$6*D$28*$A32)*12*$B$9*$B$10-(($B$5*$B$6*D$28*$A32)*12*$B$11+$B$12*12+$B$14)-$B$13</f>
        <v>276006.72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2026-10-24T23:37:02Z</dcterms:created>
  <dc:creator>openpyxl</dc:creator>
  <dc:description/>
  <dc:language>en-US</dc:language>
  <cp:lastModifiedBy/>
  <dcterms:modified xsi:type="dcterms:W3CDTF">2026-10-24T23:37:02Z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